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<sst xmlns="http://schemas.openxmlformats.org/spreadsheetml/2006/main" count="38" uniqueCount="38">
  <si>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</si>
  <si>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ICE105</t>
  </si>
  <si>
    <t xml:space="preserve">Ud</t>
  </si>
  <si>
    <t xml:space="preserve">Minicentral térmica para la regulación de una instalación de suelo radiante y radiadores.</t>
  </si>
  <si>
    <r>
      <rPr>
        <sz val="8.25"/>
        <color rgb="FF000000"/>
        <rFont val="Arial"/>
        <family val="2"/>
      </rPr>
      <t xml:space="preserve">Colector modular premontado para circuito de suelo radiante, modelo Modular Firstbox "EMMETI IBÉRICA", formado por separador hidráulico, módulo de distribución, formado por colector modular, bomba de circulación Wilo Para HU 25/7, válvula antirretorno, termómetro y válvula mezcladora, bypass con válvula reguladora de presión diferencial, tapones ciegos, purgador de aire, llaves de llenado y vaciado, y soportes con abrazaderas; cabezal termostático; juego de válvulas de esfera, con termómetro, de paso acodado, modelo Progress, para cierre del circuito del colector; armario para colector, de acero galvanizado, acabado blanco RAL 9010, de 500 mm de longitud, 850 mm de altura y 110 mm de profundidad, modelo Metalbox.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</si>
  <si>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</si>
  <si>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</si>
  <si>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</si>
  <si>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</si>
  <si>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</si>
  <si>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</si>
  <si>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</si>
  <si>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mt38emm260a</t>
  </si>
  <si>
    <t xml:space="preserve">Ud</t>
  </si>
  <si>
    <t xml:space="preserve">Colector modular premontado para circuito de suelo radiante, modelo Modular Firstbox "EMMETI IBÉRICA", formado por separador hidráulico, módulo de distribución, formado por colector modular, bomba de circulación Wilo Para HU 25/7, válvula antirretorno, termómetro y válvula mezcladora, bypass con válvula reguladora de presión diferencial, tapones ciegos, purgador de aire, llaves de llenado y vaciado, y soportes con abrazaderas.</t>
  </si>
  <si>
    <t xml:space="preserve">mt38emm221a</t>
  </si>
  <si>
    <t xml:space="preserve">Ud</t>
  </si>
  <si>
    <t xml:space="preserve">Juego de válvulas de esfera, con termómetro, de paso acodado, modelo Progress "EMMETI IBÉRICA", con conexiones roscadas de 1" de diámetro.</t>
  </si>
  <si>
    <t xml:space="preserve">mt38emm245a</t>
  </si>
  <si>
    <t xml:space="preserve">Ud</t>
  </si>
  <si>
    <t xml:space="preserve">Cabezal termostático, "EMMETI IBÉRICA", regulable entre 20°C y 65°C, para control de válvula mezcladora, con conexión roscada de diámetro M30x1,5 y sonda de inmersión.</t>
  </si>
  <si>
    <t xml:space="preserve">mt38emm226a</t>
  </si>
  <si>
    <t xml:space="preserve">Ud</t>
  </si>
  <si>
    <t xml:space="preserve">Armario para colector, de acero galvanizado, acabado blanco RAL 9010, de 500 mm de longitud, 850 mm de altura y 110 mm de profundidad, modelo Metalbox "EMMETI IBÉRICA", regulable en profundidad, con pies regulables en altura entre 0 y 130 mm.</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</si>
  <si>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</si>
  <si>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</si>
  <si>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</si>
  <si>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</si>
  <si>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</si>
  <si>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</si>
  <si>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</si>
  <si>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</si>
  <si>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</si>
  <si>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</si>
  <si>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</si>
  <si>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</si>
  <si>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76,41€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</si>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</sst>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40"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1137</v>
      </c>
      <c r="G10" s="12">
        <f ca="1">ROUND(INDIRECT(ADDRESS(ROW()+(0), COLUMN()+(-2), 1))*INDIRECT(ADDRESS(ROW()+(0), COLUMN()+(-1), 1)), 2)</f>
        <v>1137</v>
      </c>
    </row>
    <row r="11" spans="1:7" ht="24.00" thickBot="1" customHeight="1">
      <c r="A11" s="1" t="s">
        <v>15</v>
      </c>
      <c r="B11" s="1"/>
      <c r="C11" s="10" t="s">
        <v>16</v>
      </c>
      <c r="D11" s="1" t="s">
        <v>17</v>
      </c>
      <c r="E11" s="11">
        <v>1</v>
      </c>
      <c r="F11" s="12">
        <v>90.63</v>
      </c>
      <c r="G11" s="12">
        <f ca="1">ROUND(INDIRECT(ADDRESS(ROW()+(0), COLUMN()+(-2), 1))*INDIRECT(ADDRESS(ROW()+(0), COLUMN()+(-1), 1)), 2)</f>
        <v>90.63</v>
      </c>
    </row>
    <row r="12" spans="1:7" ht="34.50" thickBot="1" customHeight="1">
      <c r="A12" s="1" t="s">
        <v>18</v>
      </c>
      <c r="B12" s="1"/>
      <c r="C12" s="10" t="s">
        <v>19</v>
      </c>
      <c r="D12" s="1" t="s">
        <v>20</v>
      </c>
      <c r="E12" s="11">
        <v>1</v>
      </c>
      <c r="F12" s="12">
        <v>27.64</v>
      </c>
      <c r="G12" s="12">
        <f ca="1">ROUND(INDIRECT(ADDRESS(ROW()+(0), COLUMN()+(-2), 1))*INDIRECT(ADDRESS(ROW()+(0), COLUMN()+(-1), 1)), 2)</f>
        <v>27.64</v>
      </c>
    </row>
    <row r="13" spans="1:7" ht="34.50" thickBot="1" customHeight="1">
      <c r="A13" s="1" t="s">
        <v>21</v>
      </c>
      <c r="B13" s="1"/>
      <c r="C13" s="10" t="s">
        <v>22</v>
      </c>
      <c r="D13" s="1" t="s">
        <v>23</v>
      </c>
      <c r="E13" s="13">
        <v>1</v>
      </c>
      <c r="F13" s="14">
        <v>211</v>
      </c>
      <c r="G13" s="14">
        <f ca="1">ROUND(INDIRECT(ADDRESS(ROW()+(0), COLUMN()+(-2), 1))*INDIRECT(ADDRESS(ROW()+(0), COLUMN()+(-1), 1)), 2)</f>
        <v>211</v>
      </c>
    </row>
    <row r="14" spans="1:7" ht="13.50" thickBot="1" customHeight="1">
      <c r="A14" s="15"/>
      <c r="B14" s="15"/>
      <c r="C14" s="15"/>
      <c r="D14" s="15"/>
      <c r="E14" s="9" t="s">
        <v>24</v>
      </c>
      <c r="F14" s="9"/>
      <c r="G14" s="17">
        <f ca="1">ROUND(SUM(INDIRECT(ADDRESS(ROW()+(-1), COLUMN()+(0), 1)),INDIRECT(ADDRESS(ROW()+(-2), COLUMN()+(0), 1)),INDIRECT(ADDRESS(ROW()+(-3), COLUMN()+(0), 1)),INDIRECT(ADDRESS(ROW()+(-4), COLUMN()+(0), 1))), 2)</f>
        <v>1466.27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0.7</v>
      </c>
      <c r="F16" s="12">
        <v>23.74</v>
      </c>
      <c r="G16" s="12">
        <f ca="1">ROUND(INDIRECT(ADDRESS(ROW()+(0), COLUMN()+(-2), 1))*INDIRECT(ADDRESS(ROW()+(0), COLUMN()+(-1), 1)), 2)</f>
        <v>16.62</v>
      </c>
    </row>
    <row r="17" spans="1:7" ht="13.50" thickBot="1" customHeight="1">
      <c r="A17" s="1" t="s">
        <v>29</v>
      </c>
      <c r="B17" s="1"/>
      <c r="C17" s="10" t="s">
        <v>30</v>
      </c>
      <c r="D17" s="1" t="s">
        <v>31</v>
      </c>
      <c r="E17" s="13">
        <v>0.7</v>
      </c>
      <c r="F17" s="14">
        <v>21.9</v>
      </c>
      <c r="G17" s="14">
        <f ca="1">ROUND(INDIRECT(ADDRESS(ROW()+(0), COLUMN()+(-2), 1))*INDIRECT(ADDRESS(ROW()+(0), COLUMN()+(-1), 1)), 2)</f>
        <v>15.33</v>
      </c>
    </row>
    <row r="18" spans="1:7" ht="13.50" thickBot="1" customHeight="1">
      <c r="A18" s="15"/>
      <c r="B18" s="15"/>
      <c r="C18" s="15"/>
      <c r="D18" s="15"/>
      <c r="E18" s="9" t="s">
        <v>32</v>
      </c>
      <c r="F18" s="9"/>
      <c r="G18" s="17">
        <f ca="1">ROUND(SUM(INDIRECT(ADDRESS(ROW()+(-1), COLUMN()+(0), 1)),INDIRECT(ADDRESS(ROW()+(-2), COLUMN()+(0), 1))), 2)</f>
        <v>31.95</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1498.22</v>
      </c>
      <c r="G20" s="14">
        <f ca="1">ROUND(INDIRECT(ADDRESS(ROW()+(0), COLUMN()+(-2), 1))*INDIRECT(ADDRESS(ROW()+(0), COLUMN()+(-1), 1))/100, 2)</f>
        <v>29.96</v>
      </c>
    </row>
    <row r="21" spans="1:7" ht="13.50" thickBot="1" customHeight="1">
      <c r="A21" s="21" t="s">
        <v>36</v>
      </c>
      <c r="B21" s="21"/>
      <c r="C21" s="22"/>
      <c r="D21" s="23"/>
      <c r="E21" s="24" t="s">
        <v>37</v>
      </c>
      <c r="F21" s="25"/>
      <c r="G21" s="26">
        <f ca="1">ROUND(SUM(INDIRECT(ADDRESS(ROW()+(-1), COLUMN()+(0), 1)),INDIRECT(ADDRESS(ROW()+(-3), COLUMN()+(0), 1)),INDIRECT(ADDRESS(ROW()+(-7), COLUMN()+(0), 1))), 2)</f>
        <v>1528.18</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